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9180" windowHeight="4815"/>
  </bookViews>
  <sheets>
    <sheet name="Sheet1" sheetId="1" r:id="rId1"/>
  </sheets>
  <definedNames>
    <definedName name="_xlnm.Print_Area" localSheetId="0">Sheet1!$A$1:$Q$50</definedName>
  </definedNames>
  <calcPr calcId="145621"/>
</workbook>
</file>

<file path=xl/calcChain.xml><?xml version="1.0" encoding="utf-8"?>
<calcChain xmlns="http://schemas.openxmlformats.org/spreadsheetml/2006/main">
  <c r="C42" i="1" l="1"/>
  <c r="C43" i="1"/>
  <c r="C44" i="1"/>
  <c r="C45" i="1"/>
  <c r="C41" i="1"/>
  <c r="L9" i="1" l="1"/>
  <c r="L10" i="1"/>
  <c r="L11" i="1"/>
  <c r="L12" i="1"/>
  <c r="L8" i="1"/>
  <c r="K14" i="1"/>
  <c r="N36" i="1" l="1"/>
  <c r="N25" i="1"/>
  <c r="N14" i="1"/>
  <c r="J36" i="1"/>
  <c r="J25" i="1"/>
  <c r="J14" i="1"/>
  <c r="L14" i="1" s="1"/>
  <c r="F36" i="1"/>
  <c r="F25" i="1"/>
  <c r="F14" i="1"/>
  <c r="B45" i="1"/>
  <c r="B44" i="1"/>
  <c r="B43" i="1"/>
  <c r="B42" i="1"/>
  <c r="B41" i="1"/>
  <c r="B36" i="1"/>
  <c r="B25" i="1"/>
  <c r="B14" i="1"/>
  <c r="B47" i="1" l="1"/>
  <c r="D8" i="1"/>
  <c r="D9" i="1"/>
  <c r="D10" i="1"/>
  <c r="D11" i="1"/>
  <c r="D12" i="1"/>
  <c r="O36" i="1" l="1"/>
  <c r="C47" i="1" s="1"/>
  <c r="G14" i="1"/>
  <c r="C36" i="1"/>
  <c r="K36" i="1"/>
  <c r="G36" i="1"/>
  <c r="O25" i="1"/>
  <c r="K25" i="1"/>
  <c r="G25" i="1"/>
  <c r="C25" i="1"/>
  <c r="O14" i="1"/>
  <c r="C14" i="1"/>
  <c r="P34" i="1"/>
  <c r="Q34" i="1" s="1"/>
  <c r="L34" i="1"/>
  <c r="M34" i="1" s="1"/>
  <c r="H34" i="1"/>
  <c r="I34" i="1" s="1"/>
  <c r="D34" i="1"/>
  <c r="E34" i="1" s="1"/>
  <c r="P33" i="1"/>
  <c r="Q33" i="1" s="1"/>
  <c r="L33" i="1"/>
  <c r="M33" i="1" s="1"/>
  <c r="H33" i="1"/>
  <c r="I33" i="1" s="1"/>
  <c r="D33" i="1"/>
  <c r="E33" i="1" s="1"/>
  <c r="P32" i="1"/>
  <c r="Q32" i="1" s="1"/>
  <c r="L32" i="1"/>
  <c r="M32" i="1" s="1"/>
  <c r="H32" i="1"/>
  <c r="I32" i="1" s="1"/>
  <c r="D32" i="1"/>
  <c r="E32" i="1" s="1"/>
  <c r="P31" i="1"/>
  <c r="Q31" i="1" s="1"/>
  <c r="L31" i="1"/>
  <c r="M31" i="1" s="1"/>
  <c r="H31" i="1"/>
  <c r="I31" i="1" s="1"/>
  <c r="D31" i="1"/>
  <c r="E31" i="1" s="1"/>
  <c r="P30" i="1"/>
  <c r="Q30" i="1" s="1"/>
  <c r="L30" i="1"/>
  <c r="M30" i="1" s="1"/>
  <c r="H30" i="1"/>
  <c r="I30" i="1" s="1"/>
  <c r="D30" i="1"/>
  <c r="E30" i="1" s="1"/>
  <c r="P23" i="1"/>
  <c r="Q23" i="1" s="1"/>
  <c r="L23" i="1"/>
  <c r="M23" i="1" s="1"/>
  <c r="H23" i="1"/>
  <c r="I23" i="1" s="1"/>
  <c r="D23" i="1"/>
  <c r="E23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9" i="1"/>
  <c r="Q19" i="1" s="1"/>
  <c r="L19" i="1"/>
  <c r="M19" i="1" s="1"/>
  <c r="H19" i="1"/>
  <c r="I19" i="1" s="1"/>
  <c r="D19" i="1"/>
  <c r="E19" i="1" s="1"/>
  <c r="P12" i="1"/>
  <c r="Q12" i="1" s="1"/>
  <c r="M12" i="1"/>
  <c r="H12" i="1"/>
  <c r="I12" i="1" s="1"/>
  <c r="E12" i="1"/>
  <c r="P11" i="1"/>
  <c r="Q11" i="1" s="1"/>
  <c r="M11" i="1"/>
  <c r="H11" i="1"/>
  <c r="I11" i="1" s="1"/>
  <c r="E11" i="1"/>
  <c r="P10" i="1"/>
  <c r="Q10" i="1" s="1"/>
  <c r="M10" i="1"/>
  <c r="H10" i="1"/>
  <c r="I10" i="1" s="1"/>
  <c r="E10" i="1"/>
  <c r="P9" i="1"/>
  <c r="Q9" i="1" s="1"/>
  <c r="M9" i="1"/>
  <c r="H9" i="1"/>
  <c r="I9" i="1" s="1"/>
  <c r="E9" i="1"/>
  <c r="P8" i="1"/>
  <c r="Q8" i="1" s="1"/>
  <c r="M8" i="1"/>
  <c r="H8" i="1"/>
  <c r="I8" i="1" s="1"/>
  <c r="E8" i="1"/>
  <c r="P36" i="1" l="1"/>
  <c r="Q36" i="1" s="1"/>
  <c r="D36" i="1"/>
  <c r="E36" i="1" s="1"/>
  <c r="H14" i="1"/>
  <c r="I14" i="1" s="1"/>
  <c r="H25" i="1"/>
  <c r="I25" i="1" s="1"/>
  <c r="L36" i="1"/>
  <c r="M36" i="1" s="1"/>
  <c r="H36" i="1"/>
  <c r="I36" i="1" s="1"/>
  <c r="P25" i="1"/>
  <c r="Q25" i="1" s="1"/>
  <c r="L25" i="1"/>
  <c r="M25" i="1" s="1"/>
  <c r="P14" i="1"/>
  <c r="Q14" i="1" s="1"/>
  <c r="M14" i="1"/>
  <c r="D43" i="1"/>
  <c r="E43" i="1" s="1"/>
  <c r="D25" i="1"/>
  <c r="E25" i="1" s="1"/>
  <c r="D45" i="1"/>
  <c r="E45" i="1" s="1"/>
  <c r="D42" i="1"/>
  <c r="E42" i="1" s="1"/>
  <c r="D44" i="1"/>
  <c r="E44" i="1" s="1"/>
  <c r="D41" i="1"/>
  <c r="E41" i="1" s="1"/>
  <c r="D14" i="1"/>
  <c r="E14" i="1" s="1"/>
  <c r="D47" i="1" l="1"/>
  <c r="E47" i="1" s="1"/>
</calcChain>
</file>

<file path=xl/sharedStrings.xml><?xml version="1.0" encoding="utf-8"?>
<sst xmlns="http://schemas.openxmlformats.org/spreadsheetml/2006/main" count="65" uniqueCount="29">
  <si>
    <t>ΜΕΤΑΒΟΛΗ</t>
  </si>
  <si>
    <t>ΑΡ.</t>
  </si>
  <si>
    <t>%</t>
  </si>
  <si>
    <t xml:space="preserve">  Α Π Ρ Ι Λ Ι Ο Σ</t>
  </si>
  <si>
    <t xml:space="preserve"> </t>
  </si>
  <si>
    <t>ΣΥΝΟΛΟ</t>
  </si>
  <si>
    <t xml:space="preserve">   </t>
  </si>
  <si>
    <t>ΑΝΕΡΓΙΑΣ</t>
  </si>
  <si>
    <t>ΛΕΥΚΩΣΙΑ</t>
  </si>
  <si>
    <t>ΑΜΜΟΧΩΣΤΟΣ</t>
  </si>
  <si>
    <t>ΛΑΡΝΑΚΑ</t>
  </si>
  <si>
    <t>ΛΕΜΕΣΟΣ</t>
  </si>
  <si>
    <t>ΠΑΦΟΣ</t>
  </si>
  <si>
    <t>ΕΠΑΡΧΙΑ</t>
  </si>
  <si>
    <t>Πίνακας 1</t>
  </si>
  <si>
    <t>ΙΑΝΟΥΑΡΙΟΣ</t>
  </si>
  <si>
    <t>ΦΕΒΡΟΥΑΡΙΟΣ</t>
  </si>
  <si>
    <t xml:space="preserve">       Μ Α Ρ Τ Ι Ο Σ</t>
  </si>
  <si>
    <t>ΜΑΙΟΣ</t>
  </si>
  <si>
    <t>ΜΕΣΟΣ ΟΡΟΣ 12 ΜΗΝΩΝ</t>
  </si>
  <si>
    <t>57R/ TABLE 3/ graphs data sheet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</si>
  <si>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</si>
  <si>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</si>
  <si>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</si>
  <si>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</si>
  <si>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</si>
  <si>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</si>
  <si>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</si>
  <si>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ΣΥΓΚΡΙΤΙΚΟΣ ΠΙΝΑΚΑΣ ΓΡΑΜΜΕΝΩΝ ΑΝΕΡΓΩΝ ΚΑΤΑ ΕΠΑΡΧΙΑ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</si>
</sst>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sz val="8"/>
      <name val="Arial Greek"/>
    </font>
    <font>
      <b/>
      <sz val="8"/>
      <name val="Arial"/>
      <family val="2"/>
      <charset val="161"/>
    </font>
    <font>
      <b/>
      <u/>
      <sz val="8"/>
      <name val="Arial"/>
      <family val="2"/>
      <charset val="161"/>
    </font>
    <font>
      <b/>
      <sz val="8"/>
      <name val="Calibri"/>
      <family val="2"/>
      <charset val="161"/>
      <scheme val="minor"/>
    </font>
    <font>
      <b/>
      <u/>
      <sz val="8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7" xfId="0" quotePrefix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3" xfId="0" quotePrefix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/>
    <xf numFmtId="0" fontId="3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3" fontId="3" fillId="2" borderId="0" xfId="0" applyNumberFormat="1" applyFont="1" applyFill="1" applyAlignment="1"/>
    <xf numFmtId="3" fontId="2" fillId="0" borderId="0" xfId="0" applyNumberFormat="1" applyFont="1"/>
    <xf numFmtId="3" fontId="5" fillId="0" borderId="0" xfId="0" applyNumberFormat="1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5" fillId="0" borderId="8" xfId="0" applyFont="1" applyBorder="1"/>
    <xf numFmtId="164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/>
    <xf numFmtId="0" fontId="6" fillId="0" borderId="8" xfId="0" applyFont="1" applyBorder="1"/>
    <xf numFmtId="0" fontId="6" fillId="0" borderId="0" xfId="0" applyFont="1" applyBorder="1"/>
    <xf numFmtId="9" fontId="5" fillId="0" borderId="0" xfId="1" applyFont="1" applyBorder="1"/>
    <xf numFmtId="1" fontId="5" fillId="0" borderId="0" xfId="1" applyNumberFormat="1" applyFont="1" applyBorder="1"/>
    <xf numFmtId="0" fontId="3" fillId="0" borderId="8" xfId="2" quotePrefix="1" applyFont="1" applyBorder="1" applyAlignment="1">
      <alignment horizontal="left"/>
    </xf>
    <xf numFmtId="0" fontId="3" fillId="0" borderId="0" xfId="2" applyFont="1" applyBorder="1"/>
    <xf numFmtId="0" fontId="3" fillId="0" borderId="0" xfId="2" quotePrefix="1" applyFont="1" applyBorder="1" applyAlignment="1">
      <alignment horizontal="left"/>
    </xf>
    <xf numFmtId="0" fontId="3" fillId="0" borderId="0" xfId="2" applyFont="1" applyBorder="1" applyAlignment="1">
      <alignment horizontal="left"/>
    </xf>
    <xf numFmtId="3" fontId="5" fillId="0" borderId="9" xfId="0" applyNumberFormat="1" applyFont="1" applyBorder="1"/>
    <xf numFmtId="3" fontId="7" fillId="0" borderId="0" xfId="0" applyNumberFormat="1" applyFon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8" xfId="0" applyNumberFormat="1" applyFont="1" applyBorder="1" applyAlignment="1">
      <alignment horizontal="right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0" xfId="0" applyNumberFormat="1" applyFont="1" applyBorder="1" applyAlignment="1">
      <alignment horizontal="right"/>
    </xf>
    <xf numFmtId="9" fontId="7" fillId="0" borderId="0" xfId="0" applyNumberFormat="1" applyFont="1" applyBorder="1"/>
    <xf numFmtId="9" fontId="7" fillId="0" borderId="8" xfId="0" applyNumberFormat="1" applyFont="1" applyBorder="1"/>
    <xf numFmtId="0" fontId="8" fillId="0" borderId="8" xfId="0" applyFont="1" applyBorder="1"/>
    <xf numFmtId="3" fontId="7" fillId="2" borderId="0" xfId="0" applyNumberFormat="1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9" fillId="0" borderId="9" xfId="0" applyFont="1" applyBorder="1"/>
    <xf numFmtId="0" fontId="10" fillId="2" borderId="0" xfId="0" applyFont="1" applyFill="1" applyBorder="1" applyAlignment="1"/>
    <xf numFmtId="0" fontId="10" fillId="2" borderId="0" xfId="0" applyFont="1" applyFill="1" applyAlignment="1"/>
    <xf numFmtId="0" fontId="9" fillId="0" borderId="9" xfId="0" applyFont="1" applyFill="1" applyBorder="1"/>
    <xf numFmtId="0" fontId="9" fillId="0" borderId="10" xfId="0" applyFont="1" applyFill="1" applyBorder="1"/>
    <xf numFmtId="0" fontId="11" fillId="0" borderId="9" xfId="0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topLeftCell="A16" zoomScaleNormal="100" workbookViewId="0">
      <selection activeCell="V21" sqref="V21"/>
    </sheetView>
  </sheetViews>
  <sheetFormatPr defaultColWidth="18.7109375" defaultRowHeight="11.25" x14ac:dyDescent="0.2"/>
  <cols>
    <col min="1" max="1" width="16.42578125" style="4" customWidth="1"/>
    <col min="2" max="2" width="6" style="4" customWidth="1"/>
    <col min="3" max="3" width="7" style="4" customWidth="1"/>
    <col min="4" max="4" width="6.42578125" style="4" customWidth="1"/>
    <col min="5" max="5" width="7.28515625" style="4" customWidth="1"/>
    <col min="6" max="6" width="5.85546875" style="4" customWidth="1"/>
    <col min="7" max="7" width="6.5703125" style="4" customWidth="1"/>
    <col min="8" max="8" width="7.140625" style="4" customWidth="1"/>
    <col min="9" max="10" width="6.28515625" style="4" customWidth="1"/>
    <col min="11" max="11" width="7" style="4" bestFit="1" customWidth="1"/>
    <col min="12" max="12" width="8.28515625" style="4" customWidth="1"/>
    <col min="13" max="13" width="5.85546875" style="4" bestFit="1" customWidth="1"/>
    <col min="14" max="14" width="6.28515625" style="4" bestFit="1" customWidth="1"/>
    <col min="15" max="15" width="7.140625" style="4" customWidth="1"/>
    <col min="16" max="16" width="8.28515625" style="4" customWidth="1"/>
    <col min="17" max="17" width="5.85546875" style="4" bestFit="1" customWidth="1"/>
    <col min="18" max="20" width="5.7109375" style="4" customWidth="1"/>
    <col min="21" max="16384" width="18.7109375" style="4"/>
  </cols>
  <sheetData>
    <row r="1" spans="1:20" x14ac:dyDescent="0.2">
      <c r="A1" s="1" t="s">
        <v>14</v>
      </c>
      <c r="B1" s="3"/>
      <c r="C1" s="3" t="s">
        <v>28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28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27" t="s">
        <v>13</v>
      </c>
      <c r="B3" s="6">
        <v>2020</v>
      </c>
      <c r="C3" s="6">
        <v>2021</v>
      </c>
      <c r="D3" s="5" t="s">
        <v>0</v>
      </c>
      <c r="E3" s="5"/>
      <c r="F3" s="6">
        <v>2020</v>
      </c>
      <c r="G3" s="6">
        <v>2021</v>
      </c>
      <c r="H3" s="5" t="s">
        <v>0</v>
      </c>
      <c r="I3" s="5"/>
      <c r="J3" s="6">
        <v>2020</v>
      </c>
      <c r="K3" s="6">
        <v>2021</v>
      </c>
      <c r="L3" s="5" t="s">
        <v>0</v>
      </c>
      <c r="M3" s="5"/>
      <c r="N3" s="6">
        <v>2020</v>
      </c>
      <c r="O3" s="6">
        <v>2021</v>
      </c>
      <c r="P3" s="5" t="s">
        <v>0</v>
      </c>
      <c r="Q3" s="7"/>
    </row>
    <row r="4" spans="1:20" s="2" customFormat="1" ht="12" thickBot="1" x14ac:dyDescent="0.25">
      <c r="A4" s="8" t="s">
        <v>7</v>
      </c>
      <c r="B4" s="9"/>
      <c r="C4" s="9"/>
      <c r="D4" s="9" t="s">
        <v>1</v>
      </c>
      <c r="E4" s="9" t="s">
        <v>2</v>
      </c>
      <c r="F4" s="9"/>
      <c r="G4" s="9"/>
      <c r="H4" s="9" t="s">
        <v>1</v>
      </c>
      <c r="I4" s="9" t="s">
        <v>2</v>
      </c>
      <c r="J4" s="9"/>
      <c r="K4" s="9"/>
      <c r="L4" s="9" t="s">
        <v>1</v>
      </c>
      <c r="M4" s="9" t="s">
        <v>2</v>
      </c>
      <c r="N4" s="9"/>
      <c r="O4" s="9"/>
      <c r="P4" s="9" t="s">
        <v>1</v>
      </c>
      <c r="Q4" s="10" t="s">
        <v>2</v>
      </c>
    </row>
    <row r="5" spans="1:20" s="2" customForma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T5" s="14"/>
    </row>
    <row r="6" spans="1:20" s="2" customFormat="1" ht="12.75" customHeight="1" x14ac:dyDescent="0.2">
      <c r="A6" s="15"/>
      <c r="B6" s="76"/>
      <c r="C6" s="77"/>
      <c r="D6" s="77"/>
      <c r="E6" s="77"/>
      <c r="F6" s="40"/>
      <c r="G6" s="41"/>
      <c r="H6" s="41"/>
      <c r="I6" s="41"/>
      <c r="J6" s="76"/>
      <c r="K6" s="77"/>
      <c r="L6" s="77"/>
      <c r="M6" s="77"/>
      <c r="N6" s="77"/>
      <c r="O6" s="77"/>
      <c r="P6" s="77"/>
      <c r="Q6" s="78"/>
      <c r="S6" s="14"/>
      <c r="T6" s="14"/>
    </row>
    <row r="7" spans="1:20" s="2" customFormat="1" ht="12.75" customHeight="1" x14ac:dyDescent="0.2">
      <c r="A7" s="15"/>
      <c r="B7" s="80" t="s">
        <v>15</v>
      </c>
      <c r="C7" s="80"/>
      <c r="D7" s="52"/>
      <c r="E7" s="52"/>
      <c r="F7" s="54" t="s">
        <v>16</v>
      </c>
      <c r="G7" s="52"/>
      <c r="H7" s="14"/>
      <c r="I7" s="52"/>
      <c r="J7" s="53" t="s">
        <v>17</v>
      </c>
      <c r="L7" s="52"/>
      <c r="M7" s="52"/>
      <c r="N7" s="52" t="s">
        <v>3</v>
      </c>
      <c r="O7" s="53"/>
      <c r="P7" s="52"/>
      <c r="Q7" s="51"/>
      <c r="R7" s="52"/>
      <c r="S7" s="52"/>
      <c r="T7" s="14"/>
    </row>
    <row r="8" spans="1:20" s="2" customFormat="1" x14ac:dyDescent="0.2">
      <c r="A8" s="26" t="s">
        <v>8</v>
      </c>
      <c r="B8" s="69">
        <v>5943</v>
      </c>
      <c r="C8" s="72">
        <v>9093</v>
      </c>
      <c r="D8" s="42">
        <f>C8-B8</f>
        <v>3150</v>
      </c>
      <c r="E8" s="43">
        <f>D8/B8</f>
        <v>0.53003533568904593</v>
      </c>
      <c r="F8" s="69">
        <v>5890</v>
      </c>
      <c r="G8" s="72">
        <v>9138</v>
      </c>
      <c r="H8" s="42">
        <f>G8-F8</f>
        <v>3248</v>
      </c>
      <c r="I8" s="43">
        <f>H8/F8</f>
        <v>0.55144312393887951</v>
      </c>
      <c r="J8" s="69">
        <v>6416</v>
      </c>
      <c r="K8" s="72">
        <v>9232</v>
      </c>
      <c r="L8" s="56">
        <f>K8-J8</f>
        <v>2816</v>
      </c>
      <c r="M8" s="57">
        <f>L8/J8</f>
        <v>0.43890274314214461</v>
      </c>
      <c r="N8" s="69">
        <v>7143</v>
      </c>
      <c r="O8" s="72">
        <v>9166</v>
      </c>
      <c r="P8" s="56">
        <f>O8-N8</f>
        <v>2023</v>
      </c>
      <c r="Q8" s="58">
        <f>P8/N8</f>
        <v>0.28321433571328575</v>
      </c>
      <c r="R8" s="4"/>
      <c r="S8" s="14"/>
      <c r="T8" s="17"/>
    </row>
    <row r="9" spans="1:20" s="2" customFormat="1" x14ac:dyDescent="0.2">
      <c r="A9" s="15" t="s">
        <v>9</v>
      </c>
      <c r="B9" s="69">
        <v>6524</v>
      </c>
      <c r="C9" s="72">
        <v>4686</v>
      </c>
      <c r="D9" s="42">
        <f>C9-B9</f>
        <v>-1838</v>
      </c>
      <c r="E9" s="43">
        <f>D9/B9</f>
        <v>-0.28172900061312078</v>
      </c>
      <c r="F9" s="69">
        <v>6335</v>
      </c>
      <c r="G9" s="72">
        <v>4703</v>
      </c>
      <c r="H9" s="42">
        <f>G9-F9</f>
        <v>-1632</v>
      </c>
      <c r="I9" s="43">
        <f>H9/F9</f>
        <v>-0.25761641673243885</v>
      </c>
      <c r="J9" s="69">
        <v>6162</v>
      </c>
      <c r="K9" s="72">
        <v>4691</v>
      </c>
      <c r="L9" s="56">
        <f t="shared" ref="L9:L14" si="0">K9-J9</f>
        <v>-1471</v>
      </c>
      <c r="M9" s="57">
        <f>L9/J9</f>
        <v>-0.23872119441739695</v>
      </c>
      <c r="N9" s="69">
        <v>6380</v>
      </c>
      <c r="O9" s="72">
        <v>4485</v>
      </c>
      <c r="P9" s="56">
        <f>O9-N9</f>
        <v>-1895</v>
      </c>
      <c r="Q9" s="58">
        <f>P9/N9</f>
        <v>-0.29702194357366773</v>
      </c>
      <c r="S9" s="14"/>
      <c r="T9" s="14"/>
    </row>
    <row r="10" spans="1:20" s="2" customFormat="1" x14ac:dyDescent="0.2">
      <c r="A10" s="15" t="s">
        <v>10</v>
      </c>
      <c r="B10" s="69">
        <v>4433</v>
      </c>
      <c r="C10" s="72">
        <v>5814</v>
      </c>
      <c r="D10" s="42">
        <f>C10-B10</f>
        <v>1381</v>
      </c>
      <c r="E10" s="43">
        <f>D10/B10</f>
        <v>0.31152718249492445</v>
      </c>
      <c r="F10" s="69">
        <v>4394</v>
      </c>
      <c r="G10" s="72">
        <v>5899</v>
      </c>
      <c r="H10" s="42">
        <f>G10-F10</f>
        <v>1505</v>
      </c>
      <c r="I10" s="43">
        <f>H10/F10</f>
        <v>0.34251251706873009</v>
      </c>
      <c r="J10" s="69">
        <v>4527</v>
      </c>
      <c r="K10" s="72">
        <v>5937</v>
      </c>
      <c r="L10" s="56">
        <f t="shared" si="0"/>
        <v>1410</v>
      </c>
      <c r="M10" s="57">
        <f>L10/J10</f>
        <v>0.31146454605699136</v>
      </c>
      <c r="N10" s="69">
        <v>4862</v>
      </c>
      <c r="O10" s="72">
        <v>5776</v>
      </c>
      <c r="P10" s="56">
        <f>O10-N10</f>
        <v>914</v>
      </c>
      <c r="Q10" s="58">
        <f>P10/N10</f>
        <v>0.18798848210612917</v>
      </c>
    </row>
    <row r="11" spans="1:20" s="2" customFormat="1" x14ac:dyDescent="0.2">
      <c r="A11" s="26" t="s">
        <v>11</v>
      </c>
      <c r="B11" s="69">
        <v>5185</v>
      </c>
      <c r="C11" s="72">
        <v>7932</v>
      </c>
      <c r="D11" s="42">
        <f>C11-B11</f>
        <v>2747</v>
      </c>
      <c r="E11" s="43">
        <f>D11/B11</f>
        <v>0.5297974927675988</v>
      </c>
      <c r="F11" s="69">
        <v>5114</v>
      </c>
      <c r="G11" s="72">
        <v>8103</v>
      </c>
      <c r="H11" s="42">
        <f>G11-F11</f>
        <v>2989</v>
      </c>
      <c r="I11" s="43">
        <f>H11/F11</f>
        <v>0.58447399296050062</v>
      </c>
      <c r="J11" s="69">
        <v>5390</v>
      </c>
      <c r="K11" s="72">
        <v>8112</v>
      </c>
      <c r="L11" s="56">
        <f t="shared" si="0"/>
        <v>2722</v>
      </c>
      <c r="M11" s="57">
        <f>L11/J11</f>
        <v>0.50500927643784788</v>
      </c>
      <c r="N11" s="69">
        <v>5992</v>
      </c>
      <c r="O11" s="72">
        <v>7925</v>
      </c>
      <c r="P11" s="56">
        <f>O11-N11</f>
        <v>1933</v>
      </c>
      <c r="Q11" s="58">
        <f>P11/N11</f>
        <v>0.32259679572763683</v>
      </c>
    </row>
    <row r="12" spans="1:20" s="2" customFormat="1" x14ac:dyDescent="0.2">
      <c r="A12" s="26" t="s">
        <v>12</v>
      </c>
      <c r="B12" s="69">
        <v>4129</v>
      </c>
      <c r="C12" s="72">
        <v>4808</v>
      </c>
      <c r="D12" s="42">
        <f>C12-B12</f>
        <v>679</v>
      </c>
      <c r="E12" s="43">
        <f>D12/B12</f>
        <v>0.16444659723904093</v>
      </c>
      <c r="F12" s="69">
        <v>3887</v>
      </c>
      <c r="G12" s="72">
        <v>4946</v>
      </c>
      <c r="H12" s="42">
        <f>G12-F12</f>
        <v>1059</v>
      </c>
      <c r="I12" s="43">
        <f>H12/F12</f>
        <v>0.27244661692822225</v>
      </c>
      <c r="J12" s="69">
        <v>3858</v>
      </c>
      <c r="K12" s="72">
        <v>4961</v>
      </c>
      <c r="L12" s="56">
        <f t="shared" si="0"/>
        <v>1103</v>
      </c>
      <c r="M12" s="57">
        <f>L12/J12</f>
        <v>0.28589942975635046</v>
      </c>
      <c r="N12" s="69">
        <v>4214</v>
      </c>
      <c r="O12" s="72">
        <v>4834</v>
      </c>
      <c r="P12" s="56">
        <f>O12-N12</f>
        <v>620</v>
      </c>
      <c r="Q12" s="58">
        <f>P12/N12</f>
        <v>0.14712861888941622</v>
      </c>
    </row>
    <row r="13" spans="1:20" s="2" customFormat="1" x14ac:dyDescent="0.2">
      <c r="A13" s="15"/>
      <c r="B13" s="39"/>
      <c r="C13" s="39"/>
      <c r="D13" s="42"/>
      <c r="E13" s="43"/>
      <c r="F13" s="39"/>
      <c r="G13" s="39"/>
      <c r="H13" s="42"/>
      <c r="I13" s="43"/>
      <c r="J13" s="59"/>
      <c r="K13" s="59"/>
      <c r="L13" s="56"/>
      <c r="M13" s="57"/>
      <c r="N13" s="59"/>
      <c r="O13" s="59"/>
      <c r="P13" s="56" t="s">
        <v>4</v>
      </c>
      <c r="Q13" s="58" t="s">
        <v>4</v>
      </c>
    </row>
    <row r="14" spans="1:20" s="2" customFormat="1" x14ac:dyDescent="0.2">
      <c r="A14" s="15" t="s">
        <v>5</v>
      </c>
      <c r="B14" s="42">
        <f>SUM(B8:B13)</f>
        <v>26214</v>
      </c>
      <c r="C14" s="42">
        <f>SUM(C8:C13)</f>
        <v>32333</v>
      </c>
      <c r="D14" s="42">
        <f>C14-B14</f>
        <v>6119</v>
      </c>
      <c r="E14" s="43">
        <f>D14/B14</f>
        <v>0.23342488746471352</v>
      </c>
      <c r="F14" s="42">
        <f>SUM(F8:F13)</f>
        <v>25620</v>
      </c>
      <c r="G14" s="42">
        <f>SUM(G8:G13)</f>
        <v>32789</v>
      </c>
      <c r="H14" s="42">
        <f>G14-F14</f>
        <v>7169</v>
      </c>
      <c r="I14" s="43">
        <f>H14/F14</f>
        <v>0.27982045277127243</v>
      </c>
      <c r="J14" s="56">
        <f>SUM(J8:J13)</f>
        <v>26353</v>
      </c>
      <c r="K14" s="56">
        <f>SUM(K8:K12)</f>
        <v>32933</v>
      </c>
      <c r="L14" s="56">
        <f t="shared" si="0"/>
        <v>6580</v>
      </c>
      <c r="M14" s="57">
        <f>L14/J14</f>
        <v>0.24968694266307442</v>
      </c>
      <c r="N14" s="56">
        <f>SUM(N8:N13)</f>
        <v>28591</v>
      </c>
      <c r="O14" s="56">
        <f>SUM(O8:O13)</f>
        <v>32186</v>
      </c>
      <c r="P14" s="56">
        <f>O14-N14</f>
        <v>3595</v>
      </c>
      <c r="Q14" s="58">
        <f>P14/N14</f>
        <v>0.12573886887482075</v>
      </c>
    </row>
    <row r="15" spans="1:20" s="2" customFormat="1" x14ac:dyDescent="0.2">
      <c r="A15" s="15"/>
      <c r="B15" s="41"/>
      <c r="C15" s="41"/>
      <c r="D15" s="41"/>
      <c r="E15" s="41"/>
      <c r="F15" s="41"/>
      <c r="G15" s="41"/>
      <c r="H15" s="41"/>
      <c r="I15" s="41"/>
      <c r="J15" s="60"/>
      <c r="K15" s="60"/>
      <c r="L15" s="60"/>
      <c r="M15" s="60"/>
      <c r="N15" s="60"/>
      <c r="O15" s="60"/>
      <c r="P15" s="60"/>
      <c r="Q15" s="61"/>
    </row>
    <row r="16" spans="1:20" s="2" customFormat="1" x14ac:dyDescent="0.2">
      <c r="A16" s="15"/>
      <c r="B16" s="45"/>
      <c r="C16" s="45"/>
      <c r="D16" s="41"/>
      <c r="E16" s="41"/>
      <c r="F16" s="45"/>
      <c r="G16" s="45"/>
      <c r="H16" s="41"/>
      <c r="I16" s="41"/>
      <c r="J16" s="62"/>
      <c r="K16" s="62"/>
      <c r="L16" s="60"/>
      <c r="M16" s="60"/>
      <c r="N16" s="62"/>
      <c r="O16" s="62"/>
      <c r="P16" s="60"/>
      <c r="Q16" s="61"/>
    </row>
    <row r="17" spans="1:20" s="2" customFormat="1" ht="12.75" customHeight="1" x14ac:dyDescent="0.2">
      <c r="A17" s="16"/>
      <c r="B17" s="76" t="s">
        <v>18</v>
      </c>
      <c r="C17" s="76"/>
      <c r="D17" s="41"/>
      <c r="E17" s="41"/>
      <c r="F17" s="76" t="s">
        <v>21</v>
      </c>
      <c r="G17" s="76"/>
      <c r="H17" s="41"/>
      <c r="I17" s="41"/>
      <c r="J17" s="75" t="s">
        <v>22</v>
      </c>
      <c r="K17" s="75"/>
      <c r="L17" s="60"/>
      <c r="M17" s="60"/>
      <c r="N17" s="75" t="s">
        <v>23</v>
      </c>
      <c r="O17" s="75"/>
      <c r="P17" s="60"/>
      <c r="Q17" s="61"/>
    </row>
    <row r="18" spans="1:20" s="2" customFormat="1" ht="12.75" customHeight="1" x14ac:dyDescent="0.2">
      <c r="A18" s="15"/>
      <c r="B18" s="77"/>
      <c r="C18" s="77"/>
      <c r="D18" s="77"/>
      <c r="E18" s="77"/>
      <c r="F18" s="76"/>
      <c r="G18" s="76"/>
      <c r="H18" s="76"/>
      <c r="I18" s="76"/>
      <c r="J18" s="75"/>
      <c r="K18" s="75"/>
      <c r="L18" s="75"/>
      <c r="M18" s="75"/>
      <c r="N18" s="75"/>
      <c r="O18" s="75"/>
      <c r="P18" s="75"/>
      <c r="Q18" s="79"/>
    </row>
    <row r="19" spans="1:20" s="2" customFormat="1" x14ac:dyDescent="0.2">
      <c r="A19" s="26" t="s">
        <v>8</v>
      </c>
      <c r="B19" s="69">
        <v>7576</v>
      </c>
      <c r="C19" s="72">
        <v>9122</v>
      </c>
      <c r="D19" s="59">
        <f>C19-B19</f>
        <v>1546</v>
      </c>
      <c r="E19" s="63">
        <f>D19/B19</f>
        <v>0.20406546990496305</v>
      </c>
      <c r="F19" s="69">
        <v>8407</v>
      </c>
      <c r="G19" s="72">
        <v>8429</v>
      </c>
      <c r="H19" s="59">
        <f>G19-F19</f>
        <v>22</v>
      </c>
      <c r="I19" s="63">
        <f>H19/F19</f>
        <v>2.6168668966337575E-3</v>
      </c>
      <c r="J19" s="69">
        <v>9066</v>
      </c>
      <c r="K19" s="73">
        <v>6506</v>
      </c>
      <c r="L19" s="59">
        <f>K19-J19</f>
        <v>-2560</v>
      </c>
      <c r="M19" s="63">
        <f>L19/J19</f>
        <v>-0.28237370394881978</v>
      </c>
      <c r="N19" s="72">
        <v>9937</v>
      </c>
      <c r="O19" s="72">
        <v>5859</v>
      </c>
      <c r="P19" s="59">
        <f>O19-N19</f>
        <v>-4078</v>
      </c>
      <c r="Q19" s="64">
        <f>P19/N19</f>
        <v>-0.41038542819764517</v>
      </c>
    </row>
    <row r="20" spans="1:20" s="2" customFormat="1" x14ac:dyDescent="0.2">
      <c r="A20" s="15" t="s">
        <v>9</v>
      </c>
      <c r="B20" s="69">
        <v>6346</v>
      </c>
      <c r="C20" s="72">
        <v>3915</v>
      </c>
      <c r="D20" s="59">
        <f>C20-B20</f>
        <v>-2431</v>
      </c>
      <c r="E20" s="63">
        <f>D20/B20</f>
        <v>-0.38307595335644501</v>
      </c>
      <c r="F20" s="69">
        <v>6088</v>
      </c>
      <c r="G20" s="72">
        <v>2492</v>
      </c>
      <c r="H20" s="59">
        <f>G20-F20</f>
        <v>-3596</v>
      </c>
      <c r="I20" s="63">
        <f>H20/F20</f>
        <v>-0.59067017082785811</v>
      </c>
      <c r="J20" s="69">
        <v>5611</v>
      </c>
      <c r="K20" s="72">
        <v>1426</v>
      </c>
      <c r="L20" s="59">
        <f>K20-J20</f>
        <v>-4185</v>
      </c>
      <c r="M20" s="63">
        <f>L20/J20</f>
        <v>-0.7458563535911602</v>
      </c>
      <c r="N20" s="72">
        <v>5694</v>
      </c>
      <c r="O20" s="72">
        <v>967</v>
      </c>
      <c r="P20" s="59">
        <f>O20-N20</f>
        <v>-4727</v>
      </c>
      <c r="Q20" s="64">
        <f>P20/N20</f>
        <v>-0.83017211099402877</v>
      </c>
    </row>
    <row r="21" spans="1:20" x14ac:dyDescent="0.2">
      <c r="A21" s="15" t="s">
        <v>10</v>
      </c>
      <c r="B21" s="69">
        <v>5099</v>
      </c>
      <c r="C21" s="72">
        <v>5593</v>
      </c>
      <c r="D21" s="59">
        <f>C21-B21</f>
        <v>494</v>
      </c>
      <c r="E21" s="63">
        <f>D21/B21</f>
        <v>9.6881741517944694E-2</v>
      </c>
      <c r="F21" s="69">
        <v>5421</v>
      </c>
      <c r="G21" s="72">
        <v>4751</v>
      </c>
      <c r="H21" s="59">
        <f>G21-F21</f>
        <v>-670</v>
      </c>
      <c r="I21" s="63">
        <f>H21/F21</f>
        <v>-0.12359343294595093</v>
      </c>
      <c r="J21" s="69">
        <v>5646</v>
      </c>
      <c r="K21" s="72">
        <v>3199</v>
      </c>
      <c r="L21" s="59">
        <f>K21-J21</f>
        <v>-2447</v>
      </c>
      <c r="M21" s="63">
        <f>L21/J21</f>
        <v>-0.43340417995040736</v>
      </c>
      <c r="N21" s="72">
        <v>5640</v>
      </c>
      <c r="O21" s="72">
        <v>2653</v>
      </c>
      <c r="P21" s="59">
        <f>O21-N21</f>
        <v>-2987</v>
      </c>
      <c r="Q21" s="64">
        <f>P21/N21</f>
        <v>-0.52960992907801419</v>
      </c>
      <c r="R21" s="38"/>
      <c r="S21" s="38"/>
      <c r="T21" s="38"/>
    </row>
    <row r="22" spans="1:20" x14ac:dyDescent="0.2">
      <c r="A22" s="26" t="s">
        <v>11</v>
      </c>
      <c r="B22" s="69">
        <v>6402</v>
      </c>
      <c r="C22" s="72">
        <v>7953</v>
      </c>
      <c r="D22" s="59">
        <f>C22-B22</f>
        <v>1551</v>
      </c>
      <c r="E22" s="63">
        <f>D22/B22</f>
        <v>0.2422680412371134</v>
      </c>
      <c r="F22" s="69">
        <v>7072</v>
      </c>
      <c r="G22" s="72">
        <v>7174</v>
      </c>
      <c r="H22" s="59">
        <f>G22-F22</f>
        <v>102</v>
      </c>
      <c r="I22" s="63">
        <f>H22/F22</f>
        <v>1.4423076923076924E-2</v>
      </c>
      <c r="J22" s="69">
        <v>7825</v>
      </c>
      <c r="K22" s="72">
        <v>5258</v>
      </c>
      <c r="L22" s="59">
        <f>K22-J22</f>
        <v>-2567</v>
      </c>
      <c r="M22" s="63">
        <f>L22/J22</f>
        <v>-0.32805111821086264</v>
      </c>
      <c r="N22" s="72">
        <v>8215</v>
      </c>
      <c r="O22" s="72">
        <v>4664</v>
      </c>
      <c r="P22" s="59">
        <f>O22-N22</f>
        <v>-3551</v>
      </c>
      <c r="Q22" s="64">
        <f>P22/N22</f>
        <v>-0.43225806451612903</v>
      </c>
    </row>
    <row r="23" spans="1:20" x14ac:dyDescent="0.2">
      <c r="A23" s="26" t="s">
        <v>12</v>
      </c>
      <c r="B23" s="69">
        <v>4181</v>
      </c>
      <c r="C23" s="72">
        <v>4704</v>
      </c>
      <c r="D23" s="59">
        <f>C23-B23</f>
        <v>523</v>
      </c>
      <c r="E23" s="63">
        <f>D23/B23</f>
        <v>0.12508969146137289</v>
      </c>
      <c r="F23" s="69">
        <v>4170</v>
      </c>
      <c r="G23" s="72">
        <v>3848</v>
      </c>
      <c r="H23" s="59">
        <f>G23-F23</f>
        <v>-322</v>
      </c>
      <c r="I23" s="63">
        <f>H23/F23</f>
        <v>-7.7218225419664263E-2</v>
      </c>
      <c r="J23" s="69">
        <v>4165</v>
      </c>
      <c r="K23" s="72">
        <v>2561</v>
      </c>
      <c r="L23" s="59">
        <f>K23-J23</f>
        <v>-1604</v>
      </c>
      <c r="M23" s="63">
        <f>L23/J23</f>
        <v>-0.3851140456182473</v>
      </c>
      <c r="N23" s="72">
        <v>4163</v>
      </c>
      <c r="O23" s="72">
        <v>2138</v>
      </c>
      <c r="P23" s="59">
        <f>O23-N23</f>
        <v>-2025</v>
      </c>
      <c r="Q23" s="64">
        <f>P23/N23</f>
        <v>-0.48642805668988709</v>
      </c>
    </row>
    <row r="24" spans="1:20" x14ac:dyDescent="0.2">
      <c r="A24" s="15"/>
      <c r="B24" s="59"/>
      <c r="C24" s="59"/>
      <c r="D24" s="59"/>
      <c r="E24" s="63"/>
      <c r="F24" s="59"/>
      <c r="G24" s="59"/>
      <c r="H24" s="59"/>
      <c r="I24" s="63"/>
      <c r="J24" s="59"/>
      <c r="K24" s="59"/>
      <c r="L24" s="60"/>
      <c r="M24" s="60"/>
      <c r="N24" s="59"/>
      <c r="O24" s="59"/>
      <c r="P24" s="60"/>
      <c r="Q24" s="65"/>
    </row>
    <row r="25" spans="1:20" x14ac:dyDescent="0.2">
      <c r="A25" s="15" t="s">
        <v>5</v>
      </c>
      <c r="B25" s="56">
        <f>SUM(B19:B24)</f>
        <v>29604</v>
      </c>
      <c r="C25" s="59">
        <f>SUM(C19:C24)</f>
        <v>31287</v>
      </c>
      <c r="D25" s="59">
        <f>C25-B25</f>
        <v>1683</v>
      </c>
      <c r="E25" s="63">
        <f>D25/B25</f>
        <v>5.6850425618159707E-2</v>
      </c>
      <c r="F25" s="56">
        <f>SUM(F19:F24)</f>
        <v>31158</v>
      </c>
      <c r="G25" s="59">
        <f>SUM(G19:G24)</f>
        <v>26694</v>
      </c>
      <c r="H25" s="59">
        <f>G25-F25</f>
        <v>-4464</v>
      </c>
      <c r="I25" s="63">
        <f>H25/F25</f>
        <v>-0.14326978625072212</v>
      </c>
      <c r="J25" s="56">
        <f>SUM(J19:J23)</f>
        <v>32313</v>
      </c>
      <c r="K25" s="66">
        <f>SUM(K19:K23)</f>
        <v>18950</v>
      </c>
      <c r="L25" s="59">
        <f>K25-J25</f>
        <v>-13363</v>
      </c>
      <c r="M25" s="63">
        <f>L25/J25</f>
        <v>-0.41354872651873859</v>
      </c>
      <c r="N25" s="56">
        <f>SUM(N19:N24)</f>
        <v>33649</v>
      </c>
      <c r="O25" s="59">
        <f>SUM(O19:O24)</f>
        <v>16281</v>
      </c>
      <c r="P25" s="59">
        <f>O25-N25</f>
        <v>-17368</v>
      </c>
      <c r="Q25" s="64">
        <f>P25/N25</f>
        <v>-0.51615204017950012</v>
      </c>
    </row>
    <row r="26" spans="1:20" x14ac:dyDescent="0.2">
      <c r="A26" s="15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5"/>
    </row>
    <row r="27" spans="1:20" x14ac:dyDescent="0.2">
      <c r="A27" s="15"/>
      <c r="B27" s="62"/>
      <c r="C27" s="62"/>
      <c r="D27" s="67"/>
      <c r="E27" s="67"/>
      <c r="F27" s="62"/>
      <c r="G27" s="62"/>
      <c r="H27" s="67"/>
      <c r="I27" s="67"/>
      <c r="J27" s="62"/>
      <c r="K27" s="62"/>
      <c r="L27" s="67"/>
      <c r="M27" s="67"/>
      <c r="N27" s="62"/>
      <c r="O27" s="62"/>
      <c r="P27" s="67"/>
      <c r="Q27" s="65"/>
    </row>
    <row r="28" spans="1:20" ht="12.75" customHeight="1" x14ac:dyDescent="0.2">
      <c r="A28" s="16"/>
      <c r="B28" s="75" t="s">
        <v>24</v>
      </c>
      <c r="C28" s="75"/>
      <c r="D28" s="67"/>
      <c r="E28" s="68"/>
      <c r="F28" s="75" t="s">
        <v>25</v>
      </c>
      <c r="G28" s="75"/>
      <c r="H28" s="67"/>
      <c r="I28" s="67"/>
      <c r="J28" s="75" t="s">
        <v>26</v>
      </c>
      <c r="K28" s="75"/>
      <c r="L28" s="67"/>
      <c r="M28" s="67"/>
      <c r="N28" s="75" t="s">
        <v>27</v>
      </c>
      <c r="O28" s="75"/>
      <c r="P28" s="67"/>
      <c r="Q28" s="65"/>
      <c r="R28" s="20"/>
    </row>
    <row r="29" spans="1:20" x14ac:dyDescent="0.2">
      <c r="A29" s="2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9"/>
    </row>
    <row r="30" spans="1:20" x14ac:dyDescent="0.2">
      <c r="A30" s="26" t="s">
        <v>8</v>
      </c>
      <c r="B30" s="72">
        <v>8952</v>
      </c>
      <c r="C30" s="74">
        <v>4111</v>
      </c>
      <c r="D30" s="59">
        <f>C30-B30</f>
        <v>-4841</v>
      </c>
      <c r="E30" s="63">
        <f>D30/B30</f>
        <v>-0.54077301161751568</v>
      </c>
      <c r="F30" s="72">
        <v>8918</v>
      </c>
      <c r="G30" s="72">
        <v>3939</v>
      </c>
      <c r="H30" s="59">
        <f>G30-F30</f>
        <v>-4979</v>
      </c>
      <c r="I30" s="63">
        <f>H30/F30</f>
        <v>-0.55830903790087461</v>
      </c>
      <c r="J30" s="72">
        <v>9135</v>
      </c>
      <c r="K30" s="74">
        <v>4008</v>
      </c>
      <c r="L30" s="59">
        <f>K30-J30</f>
        <v>-5127</v>
      </c>
      <c r="M30" s="63">
        <f>L30/J30</f>
        <v>-0.56124794745484397</v>
      </c>
      <c r="N30" s="72">
        <v>9327</v>
      </c>
      <c r="O30" s="72">
        <v>3677</v>
      </c>
      <c r="P30" s="59">
        <f>O30-N30</f>
        <v>-5650</v>
      </c>
      <c r="Q30" s="64">
        <f>P30/N30</f>
        <v>-0.60576819984989816</v>
      </c>
      <c r="R30" s="2"/>
    </row>
    <row r="31" spans="1:20" x14ac:dyDescent="0.2">
      <c r="A31" s="15" t="s">
        <v>9</v>
      </c>
      <c r="B31" s="72">
        <v>5093</v>
      </c>
      <c r="C31" s="74">
        <v>646</v>
      </c>
      <c r="D31" s="59">
        <f>C31-B31</f>
        <v>-4447</v>
      </c>
      <c r="E31" s="63">
        <f>D31/B31</f>
        <v>-0.87315923817003727</v>
      </c>
      <c r="F31" s="72">
        <v>5236</v>
      </c>
      <c r="G31" s="72">
        <v>686</v>
      </c>
      <c r="H31" s="59">
        <f>G31-F31</f>
        <v>-4550</v>
      </c>
      <c r="I31" s="63">
        <f>H31/F31</f>
        <v>-0.86898395721925137</v>
      </c>
      <c r="J31" s="72">
        <v>5632</v>
      </c>
      <c r="K31" s="74">
        <v>2394</v>
      </c>
      <c r="L31" s="59">
        <f>K31-J31</f>
        <v>-3238</v>
      </c>
      <c r="M31" s="63">
        <f>L31/J31</f>
        <v>-0.57492897727272729</v>
      </c>
      <c r="N31" s="72">
        <v>5827</v>
      </c>
      <c r="O31" s="72">
        <v>3156</v>
      </c>
      <c r="P31" s="59">
        <f>O31-N31</f>
        <v>-2671</v>
      </c>
      <c r="Q31" s="64">
        <f>P31/N31</f>
        <v>-0.45838338767805048</v>
      </c>
      <c r="R31" s="2"/>
    </row>
    <row r="32" spans="1:20" x14ac:dyDescent="0.2">
      <c r="A32" s="15" t="s">
        <v>10</v>
      </c>
      <c r="B32" s="72">
        <v>5276</v>
      </c>
      <c r="C32" s="74">
        <v>1794</v>
      </c>
      <c r="D32" s="59">
        <f>C32-B32</f>
        <v>-3482</v>
      </c>
      <c r="E32" s="63">
        <f>D32/B32</f>
        <v>-0.65996967399545114</v>
      </c>
      <c r="F32" s="72">
        <v>5612</v>
      </c>
      <c r="G32" s="72">
        <v>1699</v>
      </c>
      <c r="H32" s="59">
        <f>G32-F32</f>
        <v>-3913</v>
      </c>
      <c r="I32" s="63">
        <f>H32/F32</f>
        <v>-0.69725588025659302</v>
      </c>
      <c r="J32" s="72">
        <v>5952</v>
      </c>
      <c r="K32" s="74">
        <v>2248</v>
      </c>
      <c r="L32" s="59">
        <f>K32-J32</f>
        <v>-3704</v>
      </c>
      <c r="M32" s="63">
        <f>L32/J32</f>
        <v>-0.62231182795698925</v>
      </c>
      <c r="N32" s="72">
        <v>5911</v>
      </c>
      <c r="O32" s="72">
        <v>2295</v>
      </c>
      <c r="P32" s="59">
        <f>O32-N32</f>
        <v>-3616</v>
      </c>
      <c r="Q32" s="64">
        <f>P32/N32</f>
        <v>-0.61174082219590598</v>
      </c>
      <c r="R32" s="2"/>
    </row>
    <row r="33" spans="1:18" x14ac:dyDescent="0.2">
      <c r="A33" s="26" t="s">
        <v>11</v>
      </c>
      <c r="B33" s="72">
        <v>7475</v>
      </c>
      <c r="C33" s="74">
        <v>3290</v>
      </c>
      <c r="D33" s="59">
        <f>C33-B33</f>
        <v>-4185</v>
      </c>
      <c r="E33" s="63">
        <f>D33/B33</f>
        <v>-0.55986622073578596</v>
      </c>
      <c r="F33" s="72">
        <v>7695</v>
      </c>
      <c r="G33" s="72">
        <v>3244</v>
      </c>
      <c r="H33" s="59">
        <f>G33-F33</f>
        <v>-4451</v>
      </c>
      <c r="I33" s="63">
        <f>H33/F33</f>
        <v>-0.57842755035737492</v>
      </c>
      <c r="J33" s="72">
        <v>7784</v>
      </c>
      <c r="K33" s="74">
        <v>3496</v>
      </c>
      <c r="L33" s="59">
        <f>K33-J33</f>
        <v>-4288</v>
      </c>
      <c r="M33" s="63">
        <f>L33/J33</f>
        <v>-0.55087358684480991</v>
      </c>
      <c r="N33" s="72">
        <v>7707</v>
      </c>
      <c r="O33" s="72">
        <v>3422</v>
      </c>
      <c r="P33" s="59">
        <f>O33-N33</f>
        <v>-4285</v>
      </c>
      <c r="Q33" s="64">
        <f>P33/N33</f>
        <v>-0.55598806280005186</v>
      </c>
      <c r="R33" s="2"/>
    </row>
    <row r="34" spans="1:18" x14ac:dyDescent="0.2">
      <c r="A34" s="26" t="s">
        <v>12</v>
      </c>
      <c r="B34" s="72">
        <v>3922</v>
      </c>
      <c r="C34" s="74">
        <v>1483</v>
      </c>
      <c r="D34" s="59">
        <f>C34-B34</f>
        <v>-2439</v>
      </c>
      <c r="E34" s="63">
        <f>D34/B34</f>
        <v>-0.62187659357470682</v>
      </c>
      <c r="F34" s="72">
        <v>4026</v>
      </c>
      <c r="G34" s="72">
        <v>1406</v>
      </c>
      <c r="H34" s="59">
        <f>G34-F34</f>
        <v>-2620</v>
      </c>
      <c r="I34" s="63">
        <f>H34/F34</f>
        <v>-0.65076999503229016</v>
      </c>
      <c r="J34" s="72">
        <v>4465</v>
      </c>
      <c r="K34" s="74">
        <v>1831</v>
      </c>
      <c r="L34" s="59">
        <f>K34-J34</f>
        <v>-2634</v>
      </c>
      <c r="M34" s="63">
        <f>L34/J34</f>
        <v>-0.58992161254199327</v>
      </c>
      <c r="N34" s="72">
        <v>4610</v>
      </c>
      <c r="O34" s="72">
        <v>2250</v>
      </c>
      <c r="P34" s="59">
        <f>O34-N34</f>
        <v>-2360</v>
      </c>
      <c r="Q34" s="64">
        <f>P34/N34</f>
        <v>-0.51193058568329719</v>
      </c>
      <c r="R34" s="2"/>
    </row>
    <row r="35" spans="1:18" x14ac:dyDescent="0.2">
      <c r="A35" s="15"/>
      <c r="B35" s="59"/>
      <c r="C35" s="59"/>
      <c r="D35" s="59" t="s">
        <v>4</v>
      </c>
      <c r="E35" s="63" t="s">
        <v>4</v>
      </c>
      <c r="F35" s="59"/>
      <c r="G35" s="59"/>
      <c r="H35" s="59" t="s">
        <v>4</v>
      </c>
      <c r="I35" s="63" t="s">
        <v>4</v>
      </c>
      <c r="J35" s="60"/>
      <c r="K35" s="60"/>
      <c r="L35" s="59" t="s">
        <v>6</v>
      </c>
      <c r="M35" s="63" t="s">
        <v>4</v>
      </c>
      <c r="N35" s="59"/>
      <c r="O35" s="59"/>
      <c r="P35" s="59" t="s">
        <v>4</v>
      </c>
      <c r="Q35" s="64" t="s">
        <v>4</v>
      </c>
      <c r="R35" s="2"/>
    </row>
    <row r="36" spans="1:18" x14ac:dyDescent="0.2">
      <c r="A36" s="15" t="s">
        <v>5</v>
      </c>
      <c r="B36" s="56">
        <f>SUM(B30:B35)</f>
        <v>30718</v>
      </c>
      <c r="C36" s="59">
        <f>SUM(C30:C35)</f>
        <v>11324</v>
      </c>
      <c r="D36" s="59">
        <f>C36-B36</f>
        <v>-19394</v>
      </c>
      <c r="E36" s="63">
        <f>D36/B36</f>
        <v>-0.63135620808646398</v>
      </c>
      <c r="F36" s="56">
        <f>SUM(F30:F35)</f>
        <v>31487</v>
      </c>
      <c r="G36" s="59">
        <f>SUM(G30:G35)</f>
        <v>10974</v>
      </c>
      <c r="H36" s="59">
        <f>G36-F36</f>
        <v>-20513</v>
      </c>
      <c r="I36" s="63">
        <f>H36/F36</f>
        <v>-0.65147521199225078</v>
      </c>
      <c r="J36" s="59">
        <f>SUM(J30:J35)</f>
        <v>32968</v>
      </c>
      <c r="K36" s="59">
        <f>SUM(K30:K35)</f>
        <v>13977</v>
      </c>
      <c r="L36" s="59">
        <f>K36-J36</f>
        <v>-18991</v>
      </c>
      <c r="M36" s="63">
        <f>L36/J36</f>
        <v>-0.57604343605920894</v>
      </c>
      <c r="N36" s="59">
        <f>SUM(N30:N35)</f>
        <v>33382</v>
      </c>
      <c r="O36" s="59">
        <f>SUM(O30:O35)</f>
        <v>14800</v>
      </c>
      <c r="P36" s="59">
        <f>O36-N36</f>
        <v>-18582</v>
      </c>
      <c r="Q36" s="64">
        <f>P36/N36</f>
        <v>-0.55664729494937393</v>
      </c>
      <c r="R36" s="2"/>
    </row>
    <row r="37" spans="1:18" x14ac:dyDescent="0.2">
      <c r="A37" s="15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2"/>
    </row>
    <row r="38" spans="1:18" x14ac:dyDescent="0.2">
      <c r="A38" s="15"/>
      <c r="B38" s="45"/>
      <c r="C38" s="45"/>
      <c r="D38" s="41"/>
      <c r="E38" s="41"/>
      <c r="F38" s="45"/>
      <c r="G38" s="45"/>
      <c r="H38" s="41"/>
      <c r="I38" s="41"/>
      <c r="J38" s="45"/>
      <c r="K38" s="45"/>
      <c r="L38" s="41"/>
      <c r="M38" s="41"/>
      <c r="N38" s="45"/>
      <c r="O38" s="45"/>
      <c r="P38" s="41"/>
      <c r="Q38" s="44"/>
      <c r="R38" s="2"/>
    </row>
    <row r="39" spans="1:18" x14ac:dyDescent="0.2">
      <c r="A39" s="16"/>
      <c r="B39" s="48"/>
      <c r="C39" s="45"/>
      <c r="D39" s="41"/>
      <c r="E39" s="41"/>
      <c r="F39" s="45"/>
      <c r="G39" s="45"/>
      <c r="H39" s="41"/>
      <c r="I39" s="41"/>
      <c r="J39" s="41"/>
      <c r="K39" s="41"/>
      <c r="L39" s="41"/>
      <c r="M39" s="41"/>
      <c r="N39" s="45"/>
      <c r="O39" s="45"/>
      <c r="P39" s="41"/>
      <c r="Q39" s="44"/>
      <c r="R39" s="2"/>
    </row>
    <row r="40" spans="1:18" x14ac:dyDescent="0.2">
      <c r="A40" s="22"/>
      <c r="B40" s="77" t="s">
        <v>19</v>
      </c>
      <c r="C40" s="77"/>
      <c r="D40" s="77"/>
      <c r="E40" s="7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</row>
    <row r="41" spans="1:18" x14ac:dyDescent="0.2">
      <c r="A41" s="26" t="s">
        <v>8</v>
      </c>
      <c r="B41" s="55">
        <f t="shared" ref="B41:C45" si="1">(B8+F8+J8+N8+B19+F19+J19+N19+B30+F30+J30+N30)/12</f>
        <v>8059.166666666667</v>
      </c>
      <c r="C41" s="55">
        <f t="shared" si="1"/>
        <v>6856.666666666667</v>
      </c>
      <c r="D41" s="39">
        <f>C41-B41</f>
        <v>-1202.5</v>
      </c>
      <c r="E41" s="46">
        <f>D41/B41</f>
        <v>-0.14920897528694033</v>
      </c>
      <c r="F41" s="49"/>
      <c r="G41" s="49"/>
      <c r="H41" s="46"/>
      <c r="I41" s="41"/>
      <c r="J41" s="48"/>
      <c r="K41" s="48"/>
      <c r="L41" s="48"/>
      <c r="M41" s="48"/>
      <c r="N41" s="48"/>
      <c r="O41" s="48"/>
      <c r="P41" s="48"/>
      <c r="Q41" s="47"/>
    </row>
    <row r="42" spans="1:18" x14ac:dyDescent="0.2">
      <c r="A42" s="15" t="s">
        <v>9</v>
      </c>
      <c r="B42" s="55">
        <f t="shared" si="1"/>
        <v>5910.666666666667</v>
      </c>
      <c r="C42" s="55">
        <f t="shared" si="1"/>
        <v>2853.9166666666665</v>
      </c>
      <c r="D42" s="39">
        <f t="shared" ref="D42:D45" si="2">C42-B42</f>
        <v>-3056.7500000000005</v>
      </c>
      <c r="E42" s="46">
        <f>D42/B42</f>
        <v>-0.51715824498082563</v>
      </c>
      <c r="F42" s="49"/>
      <c r="G42" s="49"/>
      <c r="H42" s="41"/>
      <c r="I42" s="39"/>
      <c r="J42" s="48"/>
      <c r="K42" s="48"/>
      <c r="L42" s="48"/>
      <c r="M42" s="48"/>
      <c r="N42" s="48"/>
      <c r="O42" s="48"/>
      <c r="P42" s="48"/>
      <c r="Q42" s="47"/>
    </row>
    <row r="43" spans="1:18" x14ac:dyDescent="0.2">
      <c r="A43" s="15" t="s">
        <v>10</v>
      </c>
      <c r="B43" s="55">
        <f t="shared" si="1"/>
        <v>5231.083333333333</v>
      </c>
      <c r="C43" s="55">
        <f t="shared" si="1"/>
        <v>3971.5</v>
      </c>
      <c r="D43" s="39">
        <f t="shared" si="2"/>
        <v>-1259.583333333333</v>
      </c>
      <c r="E43" s="46">
        <f>D43/B43</f>
        <v>-0.24078823698086751</v>
      </c>
      <c r="F43" s="50"/>
      <c r="G43" s="50"/>
      <c r="H43" s="46"/>
      <c r="I43" s="46"/>
      <c r="J43" s="48"/>
      <c r="K43" s="48"/>
      <c r="L43" s="48"/>
      <c r="M43" s="48"/>
      <c r="N43" s="48"/>
      <c r="O43" s="48"/>
      <c r="P43" s="48"/>
      <c r="Q43" s="47"/>
    </row>
    <row r="44" spans="1:18" x14ac:dyDescent="0.2">
      <c r="A44" s="26" t="s">
        <v>11</v>
      </c>
      <c r="B44" s="55">
        <f t="shared" si="1"/>
        <v>6821.333333333333</v>
      </c>
      <c r="C44" s="55">
        <f t="shared" si="1"/>
        <v>5881.083333333333</v>
      </c>
      <c r="D44" s="39">
        <f t="shared" si="2"/>
        <v>-940.25</v>
      </c>
      <c r="E44" s="46">
        <f>D44/B44</f>
        <v>-0.13783962079749806</v>
      </c>
      <c r="F44" s="49"/>
      <c r="G44" s="49"/>
      <c r="H44" s="41"/>
      <c r="I44" s="41"/>
      <c r="J44" s="48"/>
      <c r="K44" s="48"/>
      <c r="L44" s="48"/>
      <c r="M44" s="48"/>
      <c r="N44" s="48"/>
      <c r="O44" s="48"/>
      <c r="P44" s="48"/>
      <c r="Q44" s="47"/>
    </row>
    <row r="45" spans="1:18" x14ac:dyDescent="0.2">
      <c r="A45" s="26" t="s">
        <v>12</v>
      </c>
      <c r="B45" s="55">
        <f t="shared" si="1"/>
        <v>4149.166666666667</v>
      </c>
      <c r="C45" s="55">
        <f t="shared" si="1"/>
        <v>3314.1666666666665</v>
      </c>
      <c r="D45" s="39">
        <f t="shared" si="2"/>
        <v>-835.00000000000045</v>
      </c>
      <c r="E45" s="46">
        <f>D45/B45</f>
        <v>-0.2012452299658567</v>
      </c>
      <c r="F45" s="49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7"/>
    </row>
    <row r="46" spans="1:18" x14ac:dyDescent="0.2">
      <c r="A46" s="15"/>
      <c r="B46" s="39"/>
      <c r="C46" s="39"/>
      <c r="D46" s="39"/>
      <c r="E46" s="46" t="s">
        <v>4</v>
      </c>
      <c r="F46" s="49"/>
      <c r="G46" s="49"/>
      <c r="H46" s="48"/>
      <c r="I46" s="48"/>
      <c r="J46" s="48"/>
      <c r="K46" s="48"/>
      <c r="L46" s="48"/>
      <c r="M46" s="48"/>
      <c r="N46" s="48"/>
      <c r="O46" s="48"/>
      <c r="P46" s="48"/>
      <c r="Q46" s="47"/>
    </row>
    <row r="47" spans="1:18" x14ac:dyDescent="0.2">
      <c r="A47" s="15" t="s">
        <v>5</v>
      </c>
      <c r="B47" s="39">
        <f>(B14+F14+J14+N14+B25+F25+J25+N25+B36+F36+J36+N36)/12</f>
        <v>30171.416666666668</v>
      </c>
      <c r="C47" s="39">
        <f>(C14+G14+K14+O14+C25+G25+K25+O25+C36+G36+K36+O36)/12</f>
        <v>22877.333333333332</v>
      </c>
      <c r="D47" s="39">
        <f>C47-B47</f>
        <v>-7294.0833333333358</v>
      </c>
      <c r="E47" s="46">
        <f>D47/B47</f>
        <v>-0.24175475132368668</v>
      </c>
      <c r="F47" s="49"/>
      <c r="G47" s="49"/>
      <c r="H47" s="48"/>
      <c r="I47" s="48"/>
      <c r="J47" s="48"/>
      <c r="K47" s="48"/>
      <c r="L47" s="48"/>
      <c r="M47" s="48"/>
      <c r="N47" s="48"/>
      <c r="O47" s="48"/>
      <c r="P47" s="48"/>
      <c r="Q47" s="47"/>
    </row>
    <row r="48" spans="1:18" x14ac:dyDescent="0.2">
      <c r="A48" s="15"/>
      <c r="B48" s="19"/>
      <c r="C48" s="19"/>
      <c r="D48" s="19"/>
      <c r="E48" s="14"/>
      <c r="F48" s="14"/>
      <c r="G48" s="14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17" x14ac:dyDescent="0.2">
      <c r="A49" s="15"/>
      <c r="B49" s="18"/>
      <c r="C49" s="18"/>
      <c r="D49" s="14"/>
      <c r="E49" s="1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</row>
    <row r="50" spans="1:17" ht="12" thickBot="1" x14ac:dyDescent="0.2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</row>
    <row r="51" spans="1:17" ht="12.75" customHeight="1" x14ac:dyDescent="0.2">
      <c r="A51" s="30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36"/>
    </row>
    <row r="52" spans="1:17" ht="12.75" customHeight="1" x14ac:dyDescent="0.2">
      <c r="A52" s="31"/>
      <c r="B52" s="29"/>
      <c r="C52" s="29"/>
      <c r="D52" s="29"/>
      <c r="E52" s="29"/>
      <c r="F52" s="81"/>
      <c r="G52" s="81"/>
      <c r="H52" s="29"/>
      <c r="I52" s="29"/>
      <c r="J52" s="37"/>
      <c r="K52" s="37"/>
      <c r="L52" s="37"/>
      <c r="M52" s="37"/>
      <c r="N52" s="70"/>
      <c r="O52" s="70"/>
      <c r="P52" s="30"/>
      <c r="Q52" s="30"/>
    </row>
    <row r="53" spans="1:17" ht="12.75" customHeight="1" x14ac:dyDescent="0.2">
      <c r="A53" s="32"/>
      <c r="B53" s="31"/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</row>
    <row r="54" spans="1:17" ht="12.75" customHeight="1" x14ac:dyDescent="0.2">
      <c r="A54" s="32"/>
      <c r="B54" s="29"/>
      <c r="C54" s="29"/>
      <c r="D54" s="29"/>
      <c r="E54" s="2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1"/>
    </row>
    <row r="55" spans="1:17" x14ac:dyDescent="0.2">
      <c r="A55" s="32"/>
      <c r="B55" s="29"/>
      <c r="C55" s="29"/>
      <c r="D55" s="29"/>
      <c r="E55" s="29"/>
      <c r="F55" s="81"/>
      <c r="G55" s="81"/>
      <c r="H55" s="29"/>
      <c r="I55" s="29"/>
      <c r="J55" s="29"/>
      <c r="K55" s="82"/>
      <c r="L55" s="82"/>
      <c r="M55" s="82"/>
      <c r="N55" s="82"/>
      <c r="O55" s="33"/>
      <c r="P55" s="32"/>
      <c r="Q55" s="34"/>
    </row>
    <row r="56" spans="1:17" x14ac:dyDescent="0.2">
      <c r="A56" s="32"/>
      <c r="B56" s="35"/>
      <c r="C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</sheetData>
  <mergeCells count="25">
    <mergeCell ref="F55:G55"/>
    <mergeCell ref="K55:N55"/>
    <mergeCell ref="B29:E29"/>
    <mergeCell ref="F29:I29"/>
    <mergeCell ref="J29:M29"/>
    <mergeCell ref="N29:Q29"/>
    <mergeCell ref="B40:E40"/>
    <mergeCell ref="F52:G52"/>
    <mergeCell ref="B51:P51"/>
    <mergeCell ref="N28:O28"/>
    <mergeCell ref="J28:K28"/>
    <mergeCell ref="F28:G28"/>
    <mergeCell ref="B28:C28"/>
    <mergeCell ref="B6:E6"/>
    <mergeCell ref="J6:M6"/>
    <mergeCell ref="N6:Q6"/>
    <mergeCell ref="B18:E18"/>
    <mergeCell ref="F18:I18"/>
    <mergeCell ref="J18:M18"/>
    <mergeCell ref="N18:Q18"/>
    <mergeCell ref="B7:C7"/>
    <mergeCell ref="B17:C17"/>
    <mergeCell ref="F17:G17"/>
    <mergeCell ref="J17:K17"/>
    <mergeCell ref="N17:O17"/>
  </mergeCells>
  <phoneticPr fontId="0" type="noConversion"/>
  <pageMargins left="0" right="0.27" top="0.35433070866141736" bottom="0" header="0.51181102362204722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2022-01-20T07:42:24Z</cp:lastPrinted>
  <dcterms:created xsi:type="dcterms:W3CDTF">2003-02-21T10:33:44Z</dcterms:created>
  <dcterms:modified xsi:type="dcterms:W3CDTF">2022-01-20T07:42:50Z</dcterms:modified>
</cp:coreProperties>
</file>